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 activeTab="4"/>
  </bookViews>
  <sheets>
    <sheet name="BSV 53" sheetId="1" r:id="rId1"/>
    <sheet name="BSV' 53" sheetId="2" r:id="rId2"/>
    <sheet name="Tabelle3" sheetId="3" r:id="rId3"/>
    <sheet name="Tabelle1" sheetId="4" r:id="rId4"/>
    <sheet name="Wertung" sheetId="5" r:id="rId5"/>
    <sheet name="Mannschaft" sheetId="6" r:id="rId6"/>
  </sheets>
  <calcPr calcId="124519"/>
</workbook>
</file>

<file path=xl/calcChain.xml><?xml version="1.0" encoding="utf-8"?>
<calcChain xmlns="http://schemas.openxmlformats.org/spreadsheetml/2006/main">
  <c r="F35" i="5"/>
  <c r="F40"/>
  <c r="F39"/>
  <c r="F36"/>
  <c r="F38"/>
  <c r="F37"/>
  <c r="F15"/>
  <c r="F31"/>
  <c r="F30"/>
  <c r="F18"/>
  <c r="F19"/>
  <c r="F28"/>
  <c r="F32"/>
  <c r="F27"/>
  <c r="F25"/>
  <c r="F26"/>
  <c r="F22"/>
  <c r="F29"/>
  <c r="F24"/>
  <c r="F23"/>
  <c r="F21"/>
  <c r="F20"/>
  <c r="F17"/>
  <c r="F13"/>
  <c r="F14"/>
  <c r="F16"/>
  <c r="F9" i="4"/>
  <c r="F10"/>
  <c r="L10" s="1"/>
  <c r="F11"/>
  <c r="F12"/>
  <c r="F13"/>
  <c r="F8"/>
  <c r="L12" s="1"/>
  <c r="F18"/>
  <c r="F17"/>
  <c r="L13" s="1"/>
  <c r="F11" i="3"/>
  <c r="F9"/>
  <c r="F10"/>
  <c r="L12" s="1"/>
  <c r="F12"/>
  <c r="F13"/>
  <c r="F14"/>
  <c r="F8"/>
  <c r="L13"/>
  <c r="F18"/>
  <c r="F17"/>
  <c r="L10"/>
  <c r="F9" i="2"/>
  <c r="L12" s="1"/>
  <c r="F10"/>
  <c r="F11"/>
  <c r="F12"/>
  <c r="F13"/>
  <c r="F14"/>
  <c r="F8"/>
  <c r="F18"/>
  <c r="F17"/>
  <c r="L13" s="1"/>
  <c r="L10"/>
  <c r="L8" i="4" l="1"/>
  <c r="L9"/>
  <c r="F19" s="1"/>
  <c r="L11"/>
  <c r="L8" i="3"/>
  <c r="L9"/>
  <c r="L11"/>
  <c r="L8" i="2"/>
  <c r="L9"/>
  <c r="L11"/>
  <c r="F9" i="1"/>
  <c r="F10"/>
  <c r="F11"/>
  <c r="F12"/>
  <c r="F13"/>
  <c r="F8"/>
  <c r="F18"/>
  <c r="F17"/>
  <c r="F20" i="4" l="1"/>
  <c r="F20" i="3"/>
  <c r="F19"/>
  <c r="F19" i="2"/>
  <c r="F20"/>
  <c r="L12" i="1"/>
  <c r="L10"/>
  <c r="L13"/>
  <c r="L8"/>
  <c r="L9"/>
  <c r="L11"/>
  <c r="F19" l="1"/>
  <c r="F20"/>
</calcChain>
</file>

<file path=xl/sharedStrings.xml><?xml version="1.0" encoding="utf-8"?>
<sst xmlns="http://schemas.openxmlformats.org/spreadsheetml/2006/main" count="267" uniqueCount="86">
  <si>
    <t>Mannschaft:</t>
  </si>
  <si>
    <t>Verein: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</si>
  <si>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</si>
  <si>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</si>
  <si>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</si>
  <si>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</si>
  <si>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</si>
  <si>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</si>
  <si>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</si>
  <si>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</si>
  <si>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</si>
  <si>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</si>
  <si>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</si>
  <si>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</si>
  <si>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</si>
  <si>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</si>
  <si>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</si>
  <si>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</si>
  <si>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</si>
  <si>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</si>
  <si>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</si>
  <si>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</si>
  <si>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</si>
  <si>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</si>
  <si>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</si>
  <si>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</si>
  <si>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</si>
  <si>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</si>
  <si>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</si>
  <si>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Startliste Aufgelegtschießen der Bürgerschützenvereine  2017</t>
  </si>
  <si>
    <t>SG Holsterhausen 53</t>
  </si>
  <si>
    <t>6 aus 49</t>
  </si>
  <si>
    <t xml:space="preserve"> </t>
  </si>
  <si>
    <t>Heinen</t>
  </si>
  <si>
    <t>Daniel</t>
  </si>
  <si>
    <t>Sendker</t>
  </si>
  <si>
    <t>Hans- Georg</t>
  </si>
  <si>
    <t>Jan-Hendrik</t>
  </si>
  <si>
    <t>Dimbat</t>
  </si>
  <si>
    <t>Dtefan</t>
  </si>
  <si>
    <t>Cisuik</t>
  </si>
  <si>
    <t>Dieter</t>
  </si>
  <si>
    <t>In den Birken</t>
  </si>
  <si>
    <t>Ingolf</t>
  </si>
  <si>
    <t>Die gloreichen 7</t>
  </si>
  <si>
    <t>Prinz</t>
  </si>
  <si>
    <t>Engelen</t>
  </si>
  <si>
    <t>Milag</t>
  </si>
  <si>
    <t>Fröhlich</t>
  </si>
  <si>
    <t>Fröhner- Soppe</t>
  </si>
  <si>
    <t>Michael</t>
  </si>
  <si>
    <t>Mario</t>
  </si>
  <si>
    <t>Jörg</t>
  </si>
  <si>
    <t>Normen</t>
  </si>
  <si>
    <t>Rinus</t>
  </si>
  <si>
    <t>Arno</t>
  </si>
  <si>
    <t>Marcus</t>
  </si>
  <si>
    <t>Gollo</t>
  </si>
  <si>
    <t>Dittmann</t>
  </si>
  <si>
    <t>Prutsch</t>
  </si>
  <si>
    <t>Wischermann</t>
  </si>
  <si>
    <t>Tammen</t>
  </si>
  <si>
    <t>Filipouski</t>
  </si>
  <si>
    <t>Mergen</t>
  </si>
  <si>
    <t>Salvatore</t>
  </si>
  <si>
    <t>Hennes</t>
  </si>
  <si>
    <t>Hannes</t>
  </si>
  <si>
    <t>Claudio</t>
  </si>
  <si>
    <t>Chris</t>
  </si>
  <si>
    <t>Stefan</t>
  </si>
  <si>
    <t>Prost</t>
  </si>
  <si>
    <t>Cisnik</t>
  </si>
  <si>
    <t>Bramkamp</t>
  </si>
  <si>
    <t>Daniela</t>
  </si>
  <si>
    <t>Kerstein</t>
  </si>
  <si>
    <t>Diana</t>
  </si>
  <si>
    <t>Petra</t>
  </si>
  <si>
    <t>Katrin</t>
  </si>
  <si>
    <t>Anja</t>
  </si>
  <si>
    <t>Männer</t>
  </si>
  <si>
    <t>Holsterhausen 53</t>
  </si>
  <si>
    <t>Frauen</t>
  </si>
  <si>
    <t>Ringe</t>
  </si>
  <si>
    <t>Schalker Stübchen Holsterhausen</t>
  </si>
  <si>
    <t>BSV Ladies</t>
  </si>
  <si>
    <t>Mannschaft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</si>
</sst>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0" fillId="0" borderId="0" xfId="0" applyAlignment="1"/>
    <xf numFmtId="0" fontId="1" fillId="0" borderId="0" xfId="0" applyFont="1"/>
    <xf numFmtId="0" fontId="0" fillId="0" borderId="4" xfId="0" applyBorder="1"/>
    <xf numFmtId="0" fontId="1" fillId="0" borderId="0" xfId="0" applyFont="1" applyBorder="1"/>
    <xf numFmtId="0" fontId="0" fillId="0" borderId="5" xfId="0" applyBorder="1"/>
    <xf numFmtId="164" fontId="0" fillId="0" borderId="0" xfId="0" applyNumberFormat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3" fillId="0" borderId="9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13.42578125" customWidth="1"/>
    <col min="3" max="3" width="15.140625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32</v>
      </c>
      <c r="B5" t="s">
        <v>31</v>
      </c>
    </row>
    <row r="6" spans="1:15">
      <c r="B6" s="15" t="s">
        <v>2</v>
      </c>
      <c r="C6" s="15"/>
      <c r="D6" s="15" t="s">
        <v>3</v>
      </c>
      <c r="E6" s="15"/>
      <c r="F6" s="15"/>
      <c r="J6" s="1"/>
      <c r="K6" s="16" t="s">
        <v>4</v>
      </c>
      <c r="L6" s="16"/>
      <c r="M6" s="16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33</v>
      </c>
      <c r="C8" t="s">
        <v>34</v>
      </c>
      <c r="D8" s="8">
        <v>92.6</v>
      </c>
      <c r="E8" s="8">
        <v>95.3</v>
      </c>
      <c r="F8" s="8">
        <f>SUM(D8:E8)</f>
        <v>187.89999999999998</v>
      </c>
      <c r="J8" s="5"/>
      <c r="K8" s="9" t="s">
        <v>13</v>
      </c>
      <c r="L8" s="9">
        <f>LARGE(F8:F18,1)</f>
        <v>195.3</v>
      </c>
      <c r="M8" s="9" t="s">
        <v>14</v>
      </c>
      <c r="N8" s="7"/>
    </row>
    <row r="9" spans="1:15">
      <c r="A9">
        <v>2</v>
      </c>
      <c r="B9" t="s">
        <v>35</v>
      </c>
      <c r="C9" t="s">
        <v>36</v>
      </c>
      <c r="D9" s="8">
        <v>96.7</v>
      </c>
      <c r="E9" s="8">
        <v>97.5</v>
      </c>
      <c r="F9" s="8">
        <f t="shared" ref="F9:F13" si="0">SUM(D9:E9)</f>
        <v>194.2</v>
      </c>
      <c r="J9" s="5"/>
      <c r="K9" s="9" t="s">
        <v>15</v>
      </c>
      <c r="L9" s="9">
        <f>LARGE(F8:F18,2)</f>
        <v>194.2</v>
      </c>
      <c r="M9" s="9" t="s">
        <v>16</v>
      </c>
      <c r="N9" s="7"/>
    </row>
    <row r="10" spans="1:15">
      <c r="A10">
        <v>3</v>
      </c>
      <c r="B10" t="s">
        <v>35</v>
      </c>
      <c r="C10" t="s">
        <v>37</v>
      </c>
      <c r="D10" s="8">
        <v>97.8</v>
      </c>
      <c r="E10" s="8">
        <v>97.5</v>
      </c>
      <c r="F10" s="8">
        <f t="shared" si="0"/>
        <v>195.3</v>
      </c>
      <c r="J10" s="5"/>
      <c r="K10" s="9" t="s">
        <v>17</v>
      </c>
      <c r="L10" s="9">
        <f>LARGE(F8:F18,3)</f>
        <v>187.89999999999998</v>
      </c>
      <c r="M10" s="9" t="s">
        <v>18</v>
      </c>
      <c r="N10" s="7"/>
    </row>
    <row r="11" spans="1:15">
      <c r="A11">
        <v>4</v>
      </c>
      <c r="B11" t="s">
        <v>38</v>
      </c>
      <c r="C11" t="s">
        <v>39</v>
      </c>
      <c r="D11" s="8">
        <v>92.2</v>
      </c>
      <c r="E11" s="8">
        <v>95.5</v>
      </c>
      <c r="F11" s="8">
        <f t="shared" si="0"/>
        <v>187.7</v>
      </c>
      <c r="J11" s="5"/>
      <c r="K11" s="9" t="s">
        <v>19</v>
      </c>
      <c r="L11" s="9">
        <f>LARGE(F8:F18,4)</f>
        <v>187.7</v>
      </c>
      <c r="M11" s="9" t="s">
        <v>20</v>
      </c>
      <c r="N11" s="7"/>
    </row>
    <row r="12" spans="1:15">
      <c r="A12">
        <v>5</v>
      </c>
      <c r="B12" t="s">
        <v>40</v>
      </c>
      <c r="C12" t="s">
        <v>41</v>
      </c>
      <c r="D12" s="8">
        <v>88.8</v>
      </c>
      <c r="E12" s="8">
        <v>92.1</v>
      </c>
      <c r="F12" s="8">
        <f t="shared" si="0"/>
        <v>180.89999999999998</v>
      </c>
      <c r="J12" s="5"/>
      <c r="K12" s="9" t="s">
        <v>21</v>
      </c>
      <c r="L12" s="9">
        <f>LARGE(F8:F18,5)</f>
        <v>180.89999999999998</v>
      </c>
      <c r="M12" s="9" t="s">
        <v>22</v>
      </c>
      <c r="N12" s="7"/>
    </row>
    <row r="13" spans="1:15">
      <c r="A13">
        <v>6</v>
      </c>
      <c r="B13" t="s">
        <v>42</v>
      </c>
      <c r="C13" t="s">
        <v>43</v>
      </c>
      <c r="D13" s="8">
        <v>86</v>
      </c>
      <c r="E13" s="8">
        <v>93.4</v>
      </c>
      <c r="F13" s="8">
        <f t="shared" si="0"/>
        <v>179.4</v>
      </c>
      <c r="J13" s="5"/>
      <c r="K13" s="9" t="s">
        <v>23</v>
      </c>
      <c r="L13" s="9">
        <f>LARGE(F8:F18,6)</f>
        <v>179.4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26</v>
      </c>
      <c r="E19" s="13"/>
      <c r="F19" s="8">
        <f>SUM(L8:L13)</f>
        <v>1125.3999999999999</v>
      </c>
      <c r="G19" t="s">
        <v>27</v>
      </c>
    </row>
    <row r="20" spans="1:14">
      <c r="D20" s="13" t="s">
        <v>28</v>
      </c>
      <c r="E20" s="13"/>
      <c r="F20" s="8">
        <f>AVERAGE(L8:L13)</f>
        <v>187.56666666666663</v>
      </c>
      <c r="G20" t="s">
        <v>27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4" sqref="B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0</v>
      </c>
      <c r="B5" t="s">
        <v>44</v>
      </c>
    </row>
    <row r="6" spans="1:15">
      <c r="B6" s="15" t="s">
        <v>2</v>
      </c>
      <c r="C6" s="15"/>
      <c r="D6" s="15" t="s">
        <v>3</v>
      </c>
      <c r="E6" s="15"/>
      <c r="F6" s="15"/>
      <c r="J6" s="1"/>
      <c r="K6" s="16" t="s">
        <v>4</v>
      </c>
      <c r="L6" s="16"/>
      <c r="M6" s="16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42</v>
      </c>
      <c r="C8" t="s">
        <v>50</v>
      </c>
      <c r="D8" s="8">
        <v>87.1</v>
      </c>
      <c r="E8" s="8">
        <v>89.2</v>
      </c>
      <c r="F8" s="8">
        <f>SUM(D8:E8)</f>
        <v>176.3</v>
      </c>
      <c r="J8" s="5"/>
      <c r="K8" s="9" t="s">
        <v>13</v>
      </c>
      <c r="L8" s="9">
        <f>LARGE(F8:F18,1)</f>
        <v>177</v>
      </c>
      <c r="M8" s="9" t="s">
        <v>14</v>
      </c>
      <c r="N8" s="7"/>
    </row>
    <row r="9" spans="1:15">
      <c r="A9">
        <v>2</v>
      </c>
      <c r="B9" t="s">
        <v>42</v>
      </c>
      <c r="C9" t="s">
        <v>51</v>
      </c>
      <c r="D9" s="8">
        <v>92</v>
      </c>
      <c r="E9" s="8">
        <v>84</v>
      </c>
      <c r="F9" s="8">
        <f t="shared" ref="F9:F14" si="0">SUM(D9:E9)</f>
        <v>176</v>
      </c>
      <c r="J9" s="5"/>
      <c r="K9" s="9" t="s">
        <v>15</v>
      </c>
      <c r="L9" s="9">
        <f>LARGE(F8:F18,2)</f>
        <v>176.3</v>
      </c>
      <c r="M9" s="9" t="s">
        <v>16</v>
      </c>
      <c r="N9" s="7"/>
    </row>
    <row r="10" spans="1:15">
      <c r="A10">
        <v>3</v>
      </c>
      <c r="B10" t="s">
        <v>45</v>
      </c>
      <c r="C10" t="s">
        <v>52</v>
      </c>
      <c r="D10" s="8">
        <v>80.900000000000006</v>
      </c>
      <c r="E10" s="8">
        <v>82.6</v>
      </c>
      <c r="F10" s="8">
        <f t="shared" si="0"/>
        <v>163.5</v>
      </c>
      <c r="J10" s="5"/>
      <c r="K10" s="9" t="s">
        <v>17</v>
      </c>
      <c r="L10" s="9">
        <f>LARGE(F8:F18,3)</f>
        <v>176</v>
      </c>
      <c r="M10" s="9" t="s">
        <v>18</v>
      </c>
      <c r="N10" s="7"/>
    </row>
    <row r="11" spans="1:15">
      <c r="A11">
        <v>4</v>
      </c>
      <c r="B11" t="s">
        <v>46</v>
      </c>
      <c r="C11" t="s">
        <v>53</v>
      </c>
      <c r="D11" s="8">
        <v>88.3</v>
      </c>
      <c r="E11" s="8">
        <v>88.7</v>
      </c>
      <c r="F11" s="8">
        <f t="shared" si="0"/>
        <v>177</v>
      </c>
      <c r="J11" s="5"/>
      <c r="K11" s="9" t="s">
        <v>19</v>
      </c>
      <c r="L11" s="9">
        <f>LARGE(F8:F18,4)</f>
        <v>175.3</v>
      </c>
      <c r="M11" s="9" t="s">
        <v>20</v>
      </c>
      <c r="N11" s="7"/>
    </row>
    <row r="12" spans="1:15">
      <c r="A12">
        <v>5</v>
      </c>
      <c r="B12" t="s">
        <v>47</v>
      </c>
      <c r="C12" t="s">
        <v>54</v>
      </c>
      <c r="D12" s="8">
        <v>85.1</v>
      </c>
      <c r="E12" s="8">
        <v>87.7</v>
      </c>
      <c r="F12" s="8">
        <f t="shared" si="0"/>
        <v>172.8</v>
      </c>
      <c r="J12" s="5"/>
      <c r="K12" s="9" t="s">
        <v>21</v>
      </c>
      <c r="L12" s="9">
        <f>LARGE(F8:F18,5)</f>
        <v>172.8</v>
      </c>
      <c r="M12" s="9" t="s">
        <v>22</v>
      </c>
      <c r="N12" s="7"/>
    </row>
    <row r="13" spans="1:15">
      <c r="A13">
        <v>6</v>
      </c>
      <c r="B13" t="s">
        <v>48</v>
      </c>
      <c r="C13" t="s">
        <v>55</v>
      </c>
      <c r="D13" s="8">
        <v>89.4</v>
      </c>
      <c r="E13" s="8">
        <v>85.9</v>
      </c>
      <c r="F13" s="8">
        <f t="shared" si="0"/>
        <v>175.3</v>
      </c>
      <c r="J13" s="5"/>
      <c r="K13" s="9" t="s">
        <v>23</v>
      </c>
      <c r="L13" s="9">
        <f>LARGE(F8:F18,6)</f>
        <v>172</v>
      </c>
      <c r="M13" s="9" t="s">
        <v>24</v>
      </c>
      <c r="N13" s="7"/>
    </row>
    <row r="14" spans="1:15">
      <c r="A14">
        <v>7</v>
      </c>
      <c r="B14" t="s">
        <v>49</v>
      </c>
      <c r="C14" t="s">
        <v>56</v>
      </c>
      <c r="D14" s="8">
        <v>87.7</v>
      </c>
      <c r="E14" s="8">
        <v>84.3</v>
      </c>
      <c r="F14" s="8">
        <f t="shared" si="0"/>
        <v>172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26</v>
      </c>
      <c r="E19" s="13"/>
      <c r="F19" s="8">
        <f>SUM(L8:L13)</f>
        <v>1049.3999999999999</v>
      </c>
      <c r="G19" t="s">
        <v>27</v>
      </c>
    </row>
    <row r="20" spans="1:14">
      <c r="D20" s="13" t="s">
        <v>28</v>
      </c>
      <c r="E20" s="13"/>
      <c r="F20" s="8">
        <f>AVERAGE(L8:L13)</f>
        <v>174.89999999999998</v>
      </c>
      <c r="G20" t="s">
        <v>27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4" sqref="B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0</v>
      </c>
      <c r="B5" t="s">
        <v>83</v>
      </c>
    </row>
    <row r="6" spans="1:15">
      <c r="B6" s="15" t="s">
        <v>2</v>
      </c>
      <c r="C6" s="15"/>
      <c r="D6" s="15" t="s">
        <v>3</v>
      </c>
      <c r="E6" s="15"/>
      <c r="F6" s="15"/>
      <c r="J6" s="1"/>
      <c r="K6" s="16" t="s">
        <v>4</v>
      </c>
      <c r="L6" s="16"/>
      <c r="M6" s="16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57</v>
      </c>
      <c r="C8" t="s">
        <v>64</v>
      </c>
      <c r="D8" s="8">
        <v>46.5</v>
      </c>
      <c r="E8" s="8">
        <v>33</v>
      </c>
      <c r="F8" s="8">
        <f>SUM(D8:E8)</f>
        <v>79.5</v>
      </c>
      <c r="J8" s="5"/>
      <c r="K8" s="9" t="s">
        <v>13</v>
      </c>
      <c r="L8" s="9">
        <f>LARGE(F8:F18,1)</f>
        <v>192.5</v>
      </c>
      <c r="M8" s="9" t="s">
        <v>14</v>
      </c>
      <c r="N8" s="7"/>
    </row>
    <row r="9" spans="1:15">
      <c r="A9">
        <v>2</v>
      </c>
      <c r="B9" t="s">
        <v>58</v>
      </c>
      <c r="C9" t="s">
        <v>65</v>
      </c>
      <c r="D9" s="8">
        <v>85.2</v>
      </c>
      <c r="E9" s="8">
        <v>84.5</v>
      </c>
      <c r="F9" s="8">
        <f t="shared" ref="F9:F14" si="0">SUM(D9:E9)</f>
        <v>169.7</v>
      </c>
      <c r="J9" s="5"/>
      <c r="K9" s="9" t="s">
        <v>15</v>
      </c>
      <c r="L9" s="9">
        <f>LARGE(F8:F18,2)</f>
        <v>184.3</v>
      </c>
      <c r="M9" s="9" t="s">
        <v>16</v>
      </c>
      <c r="N9" s="7"/>
    </row>
    <row r="10" spans="1:15">
      <c r="A10">
        <v>3</v>
      </c>
      <c r="B10" t="s">
        <v>59</v>
      </c>
      <c r="C10" t="s">
        <v>66</v>
      </c>
      <c r="D10" s="8">
        <v>91.1</v>
      </c>
      <c r="E10" s="8">
        <v>91.8</v>
      </c>
      <c r="F10" s="8">
        <f t="shared" si="0"/>
        <v>182.89999999999998</v>
      </c>
      <c r="J10" s="5"/>
      <c r="K10" s="9" t="s">
        <v>17</v>
      </c>
      <c r="L10" s="9">
        <f>LARGE(F8:F18,3)</f>
        <v>182.89999999999998</v>
      </c>
      <c r="M10" s="9" t="s">
        <v>18</v>
      </c>
      <c r="N10" s="7"/>
    </row>
    <row r="11" spans="1:15">
      <c r="A11">
        <v>4</v>
      </c>
      <c r="B11" t="s">
        <v>60</v>
      </c>
      <c r="C11" t="s">
        <v>50</v>
      </c>
      <c r="D11" s="8">
        <v>91.5</v>
      </c>
      <c r="E11" s="8">
        <v>92.8</v>
      </c>
      <c r="F11" s="8">
        <f>SUM(D11:E11)</f>
        <v>184.3</v>
      </c>
      <c r="J11" s="5"/>
      <c r="K11" s="9" t="s">
        <v>19</v>
      </c>
      <c r="L11" s="9">
        <f>LARGE(F8:F18,4)</f>
        <v>169.7</v>
      </c>
      <c r="M11" s="9" t="s">
        <v>20</v>
      </c>
      <c r="N11" s="7"/>
    </row>
    <row r="12" spans="1:15">
      <c r="A12">
        <v>5</v>
      </c>
      <c r="B12" t="s">
        <v>61</v>
      </c>
      <c r="C12" t="s">
        <v>67</v>
      </c>
      <c r="D12" s="8">
        <v>81.7</v>
      </c>
      <c r="E12" s="8">
        <v>81.7</v>
      </c>
      <c r="F12" s="8">
        <f t="shared" si="0"/>
        <v>163.4</v>
      </c>
      <c r="J12" s="5"/>
      <c r="K12" s="9" t="s">
        <v>21</v>
      </c>
      <c r="L12" s="9">
        <f>LARGE(F8:F18,5)</f>
        <v>163.4</v>
      </c>
      <c r="M12" s="9" t="s">
        <v>22</v>
      </c>
      <c r="N12" s="7"/>
    </row>
    <row r="13" spans="1:15">
      <c r="A13">
        <v>6</v>
      </c>
      <c r="B13" t="s">
        <v>62</v>
      </c>
      <c r="C13" t="s">
        <v>68</v>
      </c>
      <c r="D13" s="8">
        <v>84.6</v>
      </c>
      <c r="E13" s="8">
        <v>73.7</v>
      </c>
      <c r="F13" s="8">
        <f t="shared" si="0"/>
        <v>158.30000000000001</v>
      </c>
      <c r="J13" s="5"/>
      <c r="K13" s="9" t="s">
        <v>23</v>
      </c>
      <c r="L13" s="9">
        <f>LARGE(F8:F18,6)</f>
        <v>158.30000000000001</v>
      </c>
      <c r="M13" s="9" t="s">
        <v>24</v>
      </c>
      <c r="N13" s="7"/>
    </row>
    <row r="14" spans="1:15">
      <c r="A14">
        <v>7</v>
      </c>
      <c r="B14" t="s">
        <v>63</v>
      </c>
      <c r="C14" t="s">
        <v>69</v>
      </c>
      <c r="D14" s="8">
        <v>94.8</v>
      </c>
      <c r="E14" s="8">
        <v>97.7</v>
      </c>
      <c r="F14" s="8">
        <f t="shared" si="0"/>
        <v>192.5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26</v>
      </c>
      <c r="E19" s="13"/>
      <c r="F19" s="8">
        <f>SUM(L8:L13)</f>
        <v>1051.1000000000001</v>
      </c>
      <c r="G19" t="s">
        <v>27</v>
      </c>
    </row>
    <row r="20" spans="1:14">
      <c r="D20" s="13" t="s">
        <v>28</v>
      </c>
      <c r="E20" s="13"/>
      <c r="F20" s="8">
        <f>AVERAGE(L8:L13)</f>
        <v>175.18333333333337</v>
      </c>
      <c r="G20" t="s">
        <v>27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4" sqref="B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0</v>
      </c>
      <c r="B5" t="s">
        <v>84</v>
      </c>
    </row>
    <row r="6" spans="1:15">
      <c r="B6" s="15" t="s">
        <v>2</v>
      </c>
      <c r="C6" s="15"/>
      <c r="D6" s="15" t="s">
        <v>3</v>
      </c>
      <c r="E6" s="15"/>
      <c r="F6" s="15"/>
      <c r="J6" s="1"/>
      <c r="K6" s="16" t="s">
        <v>4</v>
      </c>
      <c r="L6" s="16"/>
      <c r="M6" s="16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70</v>
      </c>
      <c r="C8" t="s">
        <v>73</v>
      </c>
      <c r="D8" s="8">
        <v>89.1</v>
      </c>
      <c r="E8" s="8">
        <v>86.7</v>
      </c>
      <c r="F8" s="8">
        <f>SUM(D8:E8)</f>
        <v>175.8</v>
      </c>
      <c r="J8" s="5"/>
      <c r="K8" s="9" t="s">
        <v>13</v>
      </c>
      <c r="L8" s="9">
        <f>LARGE(F8:F18,1)</f>
        <v>187.5</v>
      </c>
      <c r="M8" s="9" t="s">
        <v>14</v>
      </c>
      <c r="N8" s="7"/>
    </row>
    <row r="9" spans="1:15">
      <c r="A9">
        <v>2</v>
      </c>
      <c r="B9" t="s">
        <v>45</v>
      </c>
      <c r="C9" t="s">
        <v>74</v>
      </c>
      <c r="D9" s="8">
        <v>85.7</v>
      </c>
      <c r="E9" s="8">
        <v>89</v>
      </c>
      <c r="F9" s="8">
        <f t="shared" ref="F9:F13" si="0">SUM(D9:E9)</f>
        <v>174.7</v>
      </c>
      <c r="J9" s="5"/>
      <c r="K9" s="9" t="s">
        <v>15</v>
      </c>
      <c r="L9" s="9">
        <f>LARGE(F8:F18,2)</f>
        <v>183.39999999999998</v>
      </c>
      <c r="M9" s="9" t="s">
        <v>16</v>
      </c>
      <c r="N9" s="7"/>
    </row>
    <row r="10" spans="1:15">
      <c r="A10">
        <v>3</v>
      </c>
      <c r="B10" t="s">
        <v>71</v>
      </c>
      <c r="C10" t="s">
        <v>75</v>
      </c>
      <c r="D10" s="8">
        <v>93.8</v>
      </c>
      <c r="E10" s="8">
        <v>89.6</v>
      </c>
      <c r="F10" s="8">
        <f t="shared" si="0"/>
        <v>183.39999999999998</v>
      </c>
      <c r="J10" s="5"/>
      <c r="K10" s="9" t="s">
        <v>17</v>
      </c>
      <c r="L10" s="9">
        <f>LARGE(F8:F18,3)</f>
        <v>175.8</v>
      </c>
      <c r="M10" s="9" t="s">
        <v>18</v>
      </c>
      <c r="N10" s="7"/>
    </row>
    <row r="11" spans="1:15">
      <c r="A11">
        <v>4</v>
      </c>
      <c r="B11" t="s">
        <v>42</v>
      </c>
      <c r="C11" t="s">
        <v>76</v>
      </c>
      <c r="D11" s="8">
        <v>88.7</v>
      </c>
      <c r="E11" s="8">
        <v>83</v>
      </c>
      <c r="F11" s="8">
        <f t="shared" si="0"/>
        <v>171.7</v>
      </c>
      <c r="J11" s="5"/>
      <c r="K11" s="9" t="s">
        <v>19</v>
      </c>
      <c r="L11" s="9">
        <f>LARGE(F8:F18,4)</f>
        <v>174.7</v>
      </c>
      <c r="M11" s="9" t="s">
        <v>20</v>
      </c>
      <c r="N11" s="7"/>
    </row>
    <row r="12" spans="1:15">
      <c r="A12">
        <v>5</v>
      </c>
      <c r="B12" t="s">
        <v>72</v>
      </c>
      <c r="C12" t="s">
        <v>77</v>
      </c>
      <c r="D12" s="8">
        <v>62.7</v>
      </c>
      <c r="E12" s="8">
        <v>71.400000000000006</v>
      </c>
      <c r="F12" s="8">
        <f t="shared" si="0"/>
        <v>134.10000000000002</v>
      </c>
      <c r="J12" s="5"/>
      <c r="K12" s="9" t="s">
        <v>21</v>
      </c>
      <c r="L12" s="9">
        <f>LARGE(F8:F18,5)</f>
        <v>171.7</v>
      </c>
      <c r="M12" s="9" t="s">
        <v>22</v>
      </c>
      <c r="N12" s="7"/>
    </row>
    <row r="13" spans="1:15">
      <c r="A13">
        <v>6</v>
      </c>
      <c r="B13" t="s">
        <v>35</v>
      </c>
      <c r="C13" t="s">
        <v>78</v>
      </c>
      <c r="D13" s="8">
        <v>92.9</v>
      </c>
      <c r="E13" s="8">
        <v>94.6</v>
      </c>
      <c r="F13" s="8">
        <f t="shared" si="0"/>
        <v>187.5</v>
      </c>
      <c r="J13" s="5"/>
      <c r="K13" s="9" t="s">
        <v>23</v>
      </c>
      <c r="L13" s="9">
        <f>LARGE(F8:F18,6)</f>
        <v>134.10000000000002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26</v>
      </c>
      <c r="E19" s="13"/>
      <c r="F19" s="8">
        <f>SUM(L8:L13)</f>
        <v>1027.2000000000003</v>
      </c>
      <c r="G19" t="s">
        <v>27</v>
      </c>
    </row>
    <row r="20" spans="1:14">
      <c r="D20" s="13" t="s">
        <v>28</v>
      </c>
      <c r="E20" s="13"/>
      <c r="F20" s="8">
        <f>AVERAGE(L8:L13)</f>
        <v>171.20000000000005</v>
      </c>
      <c r="G20" t="s">
        <v>27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0"/>
  <sheetViews>
    <sheetView tabSelected="1" workbookViewId="0">
      <selection activeCell="A35" sqref="A35"/>
    </sheetView>
  </sheetViews>
  <sheetFormatPr baseColWidth="10" defaultRowHeight="15"/>
  <sheetData>
    <row r="3" spans="1:10" s="9" customFormat="1" ht="15.75">
      <c r="A3" s="17" t="s">
        <v>29</v>
      </c>
      <c r="B3" s="17"/>
      <c r="C3" s="17"/>
      <c r="D3" s="17"/>
      <c r="E3" s="17"/>
      <c r="F3" s="17"/>
      <c r="G3" s="17"/>
      <c r="H3" s="17"/>
      <c r="I3" s="17"/>
      <c r="J3" s="17"/>
    </row>
    <row r="5" spans="1:10">
      <c r="A5" t="s">
        <v>85</v>
      </c>
    </row>
    <row r="6" spans="1:10">
      <c r="B6" t="s">
        <v>30</v>
      </c>
      <c r="D6" t="s">
        <v>31</v>
      </c>
      <c r="G6" s="18">
        <v>1125.4000000000001</v>
      </c>
      <c r="H6" t="s">
        <v>82</v>
      </c>
    </row>
    <row r="7" spans="1:10">
      <c r="B7" t="s">
        <v>30</v>
      </c>
      <c r="D7" t="s">
        <v>83</v>
      </c>
      <c r="G7" s="18">
        <v>1051.0999999999999</v>
      </c>
      <c r="H7" t="s">
        <v>82</v>
      </c>
    </row>
    <row r="8" spans="1:10">
      <c r="B8" t="s">
        <v>30</v>
      </c>
      <c r="D8" t="s">
        <v>44</v>
      </c>
      <c r="G8" s="18">
        <v>1049.4000000000001</v>
      </c>
      <c r="H8" t="s">
        <v>82</v>
      </c>
    </row>
    <row r="9" spans="1:10">
      <c r="B9" t="s">
        <v>30</v>
      </c>
      <c r="D9" t="s">
        <v>84</v>
      </c>
      <c r="G9" s="18">
        <v>1027.2</v>
      </c>
      <c r="H9" t="s">
        <v>82</v>
      </c>
    </row>
    <row r="12" spans="1:10">
      <c r="A12" t="s">
        <v>79</v>
      </c>
    </row>
    <row r="13" spans="1:10">
      <c r="A13">
        <v>1</v>
      </c>
      <c r="B13" t="s">
        <v>35</v>
      </c>
      <c r="C13" t="s">
        <v>37</v>
      </c>
      <c r="D13" s="8">
        <v>97.8</v>
      </c>
      <c r="E13" s="8">
        <v>97.5</v>
      </c>
      <c r="F13" s="8">
        <f>SUM(D13:E13)</f>
        <v>195.3</v>
      </c>
    </row>
    <row r="14" spans="1:10">
      <c r="A14">
        <v>2</v>
      </c>
      <c r="B14" t="s">
        <v>35</v>
      </c>
      <c r="C14" t="s">
        <v>36</v>
      </c>
      <c r="D14" s="8">
        <v>96.7</v>
      </c>
      <c r="E14" s="8">
        <v>97.5</v>
      </c>
      <c r="F14" s="8">
        <f>SUM(D14:E14)</f>
        <v>194.2</v>
      </c>
    </row>
    <row r="15" spans="1:10">
      <c r="A15">
        <v>3</v>
      </c>
      <c r="B15" t="s">
        <v>63</v>
      </c>
      <c r="C15" t="s">
        <v>69</v>
      </c>
      <c r="D15" s="8">
        <v>94.8</v>
      </c>
      <c r="E15" s="8">
        <v>97.7</v>
      </c>
      <c r="F15" s="8">
        <f>SUM(D15:E15)</f>
        <v>192.5</v>
      </c>
    </row>
    <row r="16" spans="1:10">
      <c r="A16">
        <v>4</v>
      </c>
      <c r="B16" t="s">
        <v>33</v>
      </c>
      <c r="C16" t="s">
        <v>34</v>
      </c>
      <c r="D16" s="8">
        <v>92.6</v>
      </c>
      <c r="E16" s="8">
        <v>95.3</v>
      </c>
      <c r="F16" s="8">
        <f>SUM(D16:E16)</f>
        <v>187.89999999999998</v>
      </c>
    </row>
    <row r="17" spans="1:6">
      <c r="A17">
        <v>5</v>
      </c>
      <c r="B17" t="s">
        <v>38</v>
      </c>
      <c r="C17" t="s">
        <v>69</v>
      </c>
      <c r="D17" s="8">
        <v>92.2</v>
      </c>
      <c r="E17" s="8">
        <v>95.5</v>
      </c>
      <c r="F17" s="8">
        <f>SUM(D17:E17)</f>
        <v>187.7</v>
      </c>
    </row>
    <row r="18" spans="1:6">
      <c r="A18">
        <v>6</v>
      </c>
      <c r="B18" t="s">
        <v>60</v>
      </c>
      <c r="C18" t="s">
        <v>50</v>
      </c>
      <c r="D18" s="8">
        <v>91.5</v>
      </c>
      <c r="E18" s="8">
        <v>92.8</v>
      </c>
      <c r="F18" s="8">
        <f>SUM(D18:E18)</f>
        <v>184.3</v>
      </c>
    </row>
    <row r="19" spans="1:6">
      <c r="A19">
        <v>7</v>
      </c>
      <c r="B19" t="s">
        <v>59</v>
      </c>
      <c r="C19" t="s">
        <v>66</v>
      </c>
      <c r="D19" s="8">
        <v>91.1</v>
      </c>
      <c r="E19" s="8">
        <v>91.8</v>
      </c>
      <c r="F19" s="8">
        <f>SUM(D19:E19)</f>
        <v>182.89999999999998</v>
      </c>
    </row>
    <row r="20" spans="1:6">
      <c r="A20">
        <v>8</v>
      </c>
      <c r="B20" t="s">
        <v>40</v>
      </c>
      <c r="C20" t="s">
        <v>41</v>
      </c>
      <c r="D20" s="8">
        <v>88.8</v>
      </c>
      <c r="E20" s="8">
        <v>92.1</v>
      </c>
      <c r="F20" s="8">
        <f>SUM(D20:E20)</f>
        <v>180.89999999999998</v>
      </c>
    </row>
    <row r="21" spans="1:6">
      <c r="A21">
        <v>9</v>
      </c>
      <c r="B21" t="s">
        <v>42</v>
      </c>
      <c r="C21" t="s">
        <v>43</v>
      </c>
      <c r="D21" s="8">
        <v>86</v>
      </c>
      <c r="E21" s="8">
        <v>93.4</v>
      </c>
      <c r="F21" s="8">
        <f>SUM(D21:E21)</f>
        <v>179.4</v>
      </c>
    </row>
    <row r="22" spans="1:6">
      <c r="A22">
        <v>10</v>
      </c>
      <c r="B22" t="s">
        <v>46</v>
      </c>
      <c r="C22" t="s">
        <v>53</v>
      </c>
      <c r="D22" s="8">
        <v>88.3</v>
      </c>
      <c r="E22" s="8">
        <v>88.7</v>
      </c>
      <c r="F22" s="8">
        <f>SUM(D22:E22)</f>
        <v>177</v>
      </c>
    </row>
    <row r="23" spans="1:6">
      <c r="A23">
        <v>11</v>
      </c>
      <c r="B23" t="s">
        <v>42</v>
      </c>
      <c r="C23" t="s">
        <v>50</v>
      </c>
      <c r="D23" s="8">
        <v>87.1</v>
      </c>
      <c r="E23" s="8">
        <v>89.2</v>
      </c>
      <c r="F23" s="8">
        <f>SUM(D23:E23)</f>
        <v>176.3</v>
      </c>
    </row>
    <row r="24" spans="1:6">
      <c r="A24">
        <v>12</v>
      </c>
      <c r="B24" t="s">
        <v>42</v>
      </c>
      <c r="C24" t="s">
        <v>51</v>
      </c>
      <c r="D24" s="8">
        <v>92</v>
      </c>
      <c r="E24" s="8">
        <v>84</v>
      </c>
      <c r="F24" s="8">
        <f>SUM(D24:E24)</f>
        <v>176</v>
      </c>
    </row>
    <row r="25" spans="1:6">
      <c r="A25">
        <v>13</v>
      </c>
      <c r="B25" t="s">
        <v>48</v>
      </c>
      <c r="C25" t="s">
        <v>55</v>
      </c>
      <c r="D25" s="8">
        <v>89.4</v>
      </c>
      <c r="E25" s="8">
        <v>85.9</v>
      </c>
      <c r="F25" s="8">
        <f>SUM(D25:E25)</f>
        <v>175.3</v>
      </c>
    </row>
    <row r="26" spans="1:6">
      <c r="A26">
        <v>14</v>
      </c>
      <c r="B26" t="s">
        <v>47</v>
      </c>
      <c r="C26" t="s">
        <v>54</v>
      </c>
      <c r="D26" s="8">
        <v>85.1</v>
      </c>
      <c r="E26" s="8">
        <v>87.7</v>
      </c>
      <c r="F26" s="8">
        <f>SUM(D26:E26)</f>
        <v>172.8</v>
      </c>
    </row>
    <row r="27" spans="1:6">
      <c r="A27">
        <v>15</v>
      </c>
      <c r="B27" t="s">
        <v>49</v>
      </c>
      <c r="C27" t="s">
        <v>56</v>
      </c>
      <c r="D27" s="8">
        <v>87.7</v>
      </c>
      <c r="E27" s="8">
        <v>84.3</v>
      </c>
      <c r="F27" s="8">
        <f>SUM(D27:E27)</f>
        <v>172</v>
      </c>
    </row>
    <row r="28" spans="1:6">
      <c r="A28">
        <v>16</v>
      </c>
      <c r="B28" t="s">
        <v>58</v>
      </c>
      <c r="C28" t="s">
        <v>65</v>
      </c>
      <c r="D28" s="8">
        <v>85.2</v>
      </c>
      <c r="E28" s="8">
        <v>84.5</v>
      </c>
      <c r="F28" s="8">
        <f>SUM(D28:E28)</f>
        <v>169.7</v>
      </c>
    </row>
    <row r="29" spans="1:6">
      <c r="A29">
        <v>17</v>
      </c>
      <c r="B29" t="s">
        <v>45</v>
      </c>
      <c r="C29" t="s">
        <v>52</v>
      </c>
      <c r="D29" s="8">
        <v>80.900000000000006</v>
      </c>
      <c r="E29" s="8">
        <v>82.6</v>
      </c>
      <c r="F29" s="8">
        <f>SUM(D29:E29)</f>
        <v>163.5</v>
      </c>
    </row>
    <row r="30" spans="1:6">
      <c r="A30">
        <v>18</v>
      </c>
      <c r="B30" t="s">
        <v>61</v>
      </c>
      <c r="C30" t="s">
        <v>67</v>
      </c>
      <c r="D30" s="8">
        <v>81.7</v>
      </c>
      <c r="E30" s="8">
        <v>81.7</v>
      </c>
      <c r="F30" s="8">
        <f>SUM(D30:E30)</f>
        <v>163.4</v>
      </c>
    </row>
    <row r="31" spans="1:6">
      <c r="A31">
        <v>19</v>
      </c>
      <c r="B31" t="s">
        <v>62</v>
      </c>
      <c r="C31" t="s">
        <v>68</v>
      </c>
      <c r="D31" s="8">
        <v>84.6</v>
      </c>
      <c r="E31" s="8">
        <v>73.7</v>
      </c>
      <c r="F31" s="8">
        <f>SUM(D31:E31)</f>
        <v>158.30000000000001</v>
      </c>
    </row>
    <row r="32" spans="1:6">
      <c r="A32">
        <v>20</v>
      </c>
      <c r="B32" t="s">
        <v>57</v>
      </c>
      <c r="C32" t="s">
        <v>64</v>
      </c>
      <c r="D32" s="8">
        <v>46.5</v>
      </c>
      <c r="E32" s="8">
        <v>33</v>
      </c>
      <c r="F32" s="8">
        <f>SUM(D32:E32)</f>
        <v>79.5</v>
      </c>
    </row>
    <row r="34" spans="1:6">
      <c r="A34" t="s">
        <v>81</v>
      </c>
    </row>
    <row r="35" spans="1:6">
      <c r="A35">
        <v>1</v>
      </c>
      <c r="B35" t="s">
        <v>35</v>
      </c>
      <c r="C35" t="s">
        <v>78</v>
      </c>
      <c r="D35" s="8">
        <v>92.9</v>
      </c>
      <c r="E35" s="8">
        <v>94.6</v>
      </c>
      <c r="F35" s="8">
        <f>SUM(D35:E35)</f>
        <v>187.5</v>
      </c>
    </row>
    <row r="36" spans="1:6">
      <c r="A36">
        <v>2</v>
      </c>
      <c r="B36" t="s">
        <v>71</v>
      </c>
      <c r="C36" t="s">
        <v>75</v>
      </c>
      <c r="D36" s="8">
        <v>93.8</v>
      </c>
      <c r="E36" s="8">
        <v>89.6</v>
      </c>
      <c r="F36" s="8">
        <f>SUM(D36:E36)</f>
        <v>183.39999999999998</v>
      </c>
    </row>
    <row r="37" spans="1:6">
      <c r="A37">
        <v>3</v>
      </c>
      <c r="B37" t="s">
        <v>70</v>
      </c>
      <c r="C37" t="s">
        <v>73</v>
      </c>
      <c r="D37" s="8">
        <v>89.1</v>
      </c>
      <c r="E37" s="8">
        <v>86.7</v>
      </c>
      <c r="F37" s="8">
        <f>SUM(D37:E37)</f>
        <v>175.8</v>
      </c>
    </row>
    <row r="38" spans="1:6">
      <c r="A38">
        <v>4</v>
      </c>
      <c r="B38" t="s">
        <v>45</v>
      </c>
      <c r="C38" t="s">
        <v>74</v>
      </c>
      <c r="D38" s="8">
        <v>85.7</v>
      </c>
      <c r="E38" s="8">
        <v>89</v>
      </c>
      <c r="F38" s="8">
        <f>SUM(D38:E38)</f>
        <v>174.7</v>
      </c>
    </row>
    <row r="39" spans="1:6">
      <c r="A39">
        <v>5</v>
      </c>
      <c r="B39" t="s">
        <v>42</v>
      </c>
      <c r="C39" t="s">
        <v>76</v>
      </c>
      <c r="D39" s="8">
        <v>88.7</v>
      </c>
      <c r="E39" s="8">
        <v>83</v>
      </c>
      <c r="F39" s="8">
        <f>SUM(D39:E39)</f>
        <v>171.7</v>
      </c>
    </row>
    <row r="40" spans="1:6">
      <c r="A40">
        <v>6</v>
      </c>
      <c r="B40" t="s">
        <v>72</v>
      </c>
      <c r="C40" t="s">
        <v>77</v>
      </c>
      <c r="D40" s="8">
        <v>62.7</v>
      </c>
      <c r="E40" s="8">
        <v>71.400000000000006</v>
      </c>
      <c r="F40" s="8">
        <f>SUM(D40:E40)</f>
        <v>134.10000000000002</v>
      </c>
    </row>
  </sheetData>
  <sortState ref="B35:F40">
    <sortCondition descending="1" ref="F28:F33"/>
  </sortState>
  <mergeCells count="1">
    <mergeCell ref="A3:J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4" sqref="A4:H9"/>
    </sheetView>
  </sheetViews>
  <sheetFormatPr baseColWidth="10" defaultRowHeight="15"/>
  <sheetData>
    <row r="1" spans="1:10">
      <c r="A1" t="s">
        <v>85</v>
      </c>
      <c r="C1" t="s">
        <v>80</v>
      </c>
    </row>
    <row r="3" spans="1:10" ht="15.75">
      <c r="A3" s="17" t="s">
        <v>29</v>
      </c>
      <c r="B3" s="17"/>
      <c r="C3" s="17"/>
      <c r="D3" s="17"/>
      <c r="E3" s="17"/>
      <c r="F3" s="17"/>
      <c r="G3" s="17"/>
      <c r="H3" s="17"/>
      <c r="I3" s="17"/>
      <c r="J3" s="17"/>
    </row>
    <row r="6" spans="1:10">
      <c r="B6" t="s">
        <v>30</v>
      </c>
      <c r="D6" t="s">
        <v>31</v>
      </c>
      <c r="G6" s="18">
        <v>1125.4000000000001</v>
      </c>
      <c r="H6" t="s">
        <v>82</v>
      </c>
    </row>
    <row r="7" spans="1:10">
      <c r="B7" t="s">
        <v>30</v>
      </c>
      <c r="D7" t="s">
        <v>83</v>
      </c>
      <c r="G7" s="18">
        <v>1051.0999999999999</v>
      </c>
      <c r="H7" t="s">
        <v>82</v>
      </c>
    </row>
    <row r="8" spans="1:10">
      <c r="B8" t="s">
        <v>30</v>
      </c>
      <c r="D8" t="s">
        <v>44</v>
      </c>
      <c r="G8" s="18">
        <v>1049.4000000000001</v>
      </c>
      <c r="H8" t="s">
        <v>82</v>
      </c>
    </row>
    <row r="9" spans="1:10">
      <c r="B9" t="s">
        <v>30</v>
      </c>
      <c r="D9" t="s">
        <v>84</v>
      </c>
      <c r="G9" s="18">
        <v>1027.2</v>
      </c>
      <c r="H9" t="s">
        <v>82</v>
      </c>
    </row>
  </sheetData>
  <mergeCells count="1">
    <mergeCell ref="A3:J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BSV 53</vt:lpstr>
      <vt:lpstr>BSV' 53</vt:lpstr>
      <vt:lpstr>Tabelle3</vt:lpstr>
      <vt:lpstr>Tabelle1</vt:lpstr>
      <vt:lpstr>Wertung</vt:lpstr>
      <vt:lpstr>Mannschaft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Anlage</dc:creator>
  <cp:lastModifiedBy>Scatt 2</cp:lastModifiedBy>
  <dcterms:created xsi:type="dcterms:W3CDTF">2016-03-13T09:06:20Z</dcterms:created>
  <dcterms:modified xsi:type="dcterms:W3CDTF">2017-03-14T15:56:39Z</dcterms:modified>
</cp:coreProperties>
</file>